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G34" i="1"/>
  <c r="G32" i="1"/>
  <c r="G31" i="1" s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G35" i="1"/>
  <c r="G33" i="1"/>
  <c r="F31" i="1"/>
  <c r="E31" i="1"/>
  <c r="D31" i="1"/>
  <c r="C31" i="1"/>
  <c r="B10" i="1"/>
  <c r="B19" i="1"/>
  <c r="F23" i="1"/>
  <c r="E23" i="1"/>
  <c r="D23" i="1"/>
  <c r="C23" i="1"/>
  <c r="B23" i="1"/>
  <c r="F19" i="1"/>
  <c r="E19" i="1"/>
  <c r="D19" i="1"/>
  <c r="C19" i="1"/>
  <c r="F10" i="1"/>
  <c r="E10" i="1"/>
  <c r="D10" i="1"/>
  <c r="C10" i="1"/>
  <c r="G19" i="1" l="1"/>
  <c r="G23" i="1"/>
  <c r="G10" i="1"/>
  <c r="E6" i="1"/>
  <c r="E37" i="1" s="1"/>
  <c r="B6" i="1"/>
  <c r="B37" i="1" s="1"/>
  <c r="D6" i="1"/>
  <c r="D37" i="1" s="1"/>
  <c r="C6" i="1"/>
  <c r="C37" i="1" s="1"/>
  <c r="F6" i="1"/>
  <c r="F37" i="1" s="1"/>
  <c r="G6" i="1" l="1"/>
  <c r="G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<sst xmlns="http://schemas.openxmlformats.org/spreadsheetml/2006/main" count="46" uniqueCount="46">
  <si>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</si>
  <si>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</si>
  <si>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</si>
  <si>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</si>
  <si>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</si>
  <si>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</si>
  <si>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</si>
  <si>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</si>
  <si>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</si>
  <si>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</si>
  <si>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</si>
  <si>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</si>
  <si>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</si>
  <si>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</si>
  <si>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</si>
  <si>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</si>
  <si>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</si>
  <si>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</si>
  <si>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</si>
  <si>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</si>
  <si>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</si>
  <si>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</si>
  <si>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</si>
  <si>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</si>
  <si>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</si>
  <si>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</si>
  <si>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</si>
  <si>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</si>
  <si>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</si>
  <si>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</si>
  <si>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</si>
  <si>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</si>
  <si>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</si>
  <si>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</si>
  <si>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</si>
  <si>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</si>
  <si>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</si>
  <si>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</si>
  <si>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</si>
  <si>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</si>
  <si>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</si>
  <si>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</si>
  <si>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</si>
  <si>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</si>
  <si>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</si>
  <si>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
Gasto por Categoría Programática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</si>
</sst>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4" zoomScaleNormal="100" zoomScaleSheetLayoutView="90" workbookViewId="0">
      <selection activeCell="B30" sqref="B30:G3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5" t="s">
        <v>45</v>
      </c>
      <c r="B1" s="36"/>
      <c r="C1" s="36"/>
      <c r="D1" s="36"/>
      <c r="E1" s="36"/>
      <c r="F1" s="36"/>
      <c r="G1" s="37"/>
    </row>
    <row r="2" spans="1:7" ht="14.45" customHeight="1" x14ac:dyDescent="0.2">
      <c r="A2" s="21"/>
      <c r="B2" s="32" t="s">
        <v>0</v>
      </c>
      <c r="C2" s="33"/>
      <c r="D2" s="33"/>
      <c r="E2" s="33"/>
      <c r="F2" s="34"/>
      <c r="G2" s="30" t="s">
        <v>7</v>
      </c>
    </row>
    <row r="3" spans="1:7" ht="22.5" x14ac:dyDescent="0.2">
      <c r="A3" s="22" t="s">
        <v>1</v>
      </c>
      <c r="B3" s="8" t="s">
        <v>2</v>
      </c>
      <c r="C3" s="4" t="s">
        <v>3</v>
      </c>
      <c r="D3" s="4" t="s">
        <v>4</v>
      </c>
      <c r="E3" s="4" t="s">
        <v>5</v>
      </c>
      <c r="F3" s="9" t="s">
        <v>6</v>
      </c>
      <c r="G3" s="31"/>
    </row>
    <row r="4" spans="1:7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4"/>
      <c r="B5" s="6"/>
      <c r="C5" s="6"/>
      <c r="D5" s="6"/>
      <c r="E5" s="6"/>
      <c r="F5" s="6"/>
      <c r="G5" s="6"/>
    </row>
    <row r="6" spans="1:7" x14ac:dyDescent="0.2">
      <c r="A6" s="25" t="s">
        <v>10</v>
      </c>
      <c r="B6" s="10">
        <f t="shared" ref="B6:G6" si="0">B7+B10+B19+B23+B26+B31</f>
        <v>7603620590.6800013</v>
      </c>
      <c r="C6" s="10">
        <f t="shared" si="0"/>
        <v>3468194391.8199997</v>
      </c>
      <c r="D6" s="10">
        <f t="shared" si="0"/>
        <v>11071814982.5</v>
      </c>
      <c r="E6" s="10">
        <f t="shared" si="0"/>
        <v>5235919008.1099977</v>
      </c>
      <c r="F6" s="10">
        <f t="shared" si="0"/>
        <v>5095493438.7499981</v>
      </c>
      <c r="G6" s="10">
        <f t="shared" si="0"/>
        <v>5835895974.3900032</v>
      </c>
    </row>
    <row r="7" spans="1:7" x14ac:dyDescent="0.2">
      <c r="A7" s="26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7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27" t="s">
        <v>13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f>D9-E9</f>
        <v>0</v>
      </c>
    </row>
    <row r="10" spans="1:7" x14ac:dyDescent="0.2">
      <c r="A10" s="26" t="s">
        <v>14</v>
      </c>
      <c r="B10" s="11">
        <f t="shared" ref="B10:G10" si="1">SUM(B11:B18)</f>
        <v>6024543929.4900007</v>
      </c>
      <c r="C10" s="11">
        <f t="shared" si="1"/>
        <v>3135842078.1599998</v>
      </c>
      <c r="D10" s="11">
        <f t="shared" si="1"/>
        <v>9160386007.6499996</v>
      </c>
      <c r="E10" s="11">
        <f t="shared" si="1"/>
        <v>4082681408.1399975</v>
      </c>
      <c r="F10" s="11">
        <f t="shared" si="1"/>
        <v>3977774777.889998</v>
      </c>
      <c r="G10" s="11">
        <f t="shared" si="1"/>
        <v>5077704599.5100021</v>
      </c>
    </row>
    <row r="11" spans="1:7" x14ac:dyDescent="0.2">
      <c r="A11" s="27" t="s">
        <v>15</v>
      </c>
      <c r="B11" s="13">
        <v>3579982596.0200009</v>
      </c>
      <c r="C11" s="13">
        <v>649396630.16000009</v>
      </c>
      <c r="D11" s="13">
        <v>4229379226.1799998</v>
      </c>
      <c r="E11" s="13">
        <v>2567934694.4499974</v>
      </c>
      <c r="F11" s="13">
        <v>2491794570.4799976</v>
      </c>
      <c r="G11" s="13">
        <f t="shared" ref="G11:G18" si="2">D11-E11</f>
        <v>1661444531.7300024</v>
      </c>
    </row>
    <row r="12" spans="1:7" x14ac:dyDescent="0.2">
      <c r="A12" s="27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 t="shared" si="2"/>
        <v>0</v>
      </c>
    </row>
    <row r="13" spans="1:7" x14ac:dyDescent="0.2">
      <c r="A13" s="27" t="s">
        <v>17</v>
      </c>
      <c r="B13" s="13">
        <v>317821651.50999987</v>
      </c>
      <c r="C13" s="13">
        <v>33211158.760000002</v>
      </c>
      <c r="D13" s="13">
        <v>351032810.26999962</v>
      </c>
      <c r="E13" s="13">
        <v>237993452.89000005</v>
      </c>
      <c r="F13" s="13">
        <v>234103394.71999997</v>
      </c>
      <c r="G13" s="13">
        <f t="shared" si="2"/>
        <v>113039357.37999958</v>
      </c>
    </row>
    <row r="14" spans="1:7" x14ac:dyDescent="0.2">
      <c r="A14" s="27" t="s">
        <v>18</v>
      </c>
      <c r="B14" s="13">
        <v>192587795.63000008</v>
      </c>
      <c r="C14" s="13">
        <v>119600891.76000006</v>
      </c>
      <c r="D14" s="13">
        <v>312188687.39000016</v>
      </c>
      <c r="E14" s="13">
        <v>196903010.21999994</v>
      </c>
      <c r="F14" s="13">
        <v>192811202.44</v>
      </c>
      <c r="G14" s="13">
        <f t="shared" si="2"/>
        <v>115285677.17000023</v>
      </c>
    </row>
    <row r="15" spans="1:7" x14ac:dyDescent="0.2">
      <c r="A15" s="27" t="s">
        <v>19</v>
      </c>
      <c r="B15" s="13">
        <v>24166820.889999997</v>
      </c>
      <c r="C15" s="13">
        <v>6413842.9699999997</v>
      </c>
      <c r="D15" s="13">
        <v>30580663.860000003</v>
      </c>
      <c r="E15" s="13">
        <v>14929588.319999998</v>
      </c>
      <c r="F15" s="13">
        <v>14783247.829999998</v>
      </c>
      <c r="G15" s="13">
        <f t="shared" si="2"/>
        <v>15651075.540000005</v>
      </c>
    </row>
    <row r="16" spans="1:7" x14ac:dyDescent="0.2">
      <c r="A16" s="27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2"/>
        <v>0</v>
      </c>
    </row>
    <row r="17" spans="1:7" x14ac:dyDescent="0.2">
      <c r="A17" s="27" t="s">
        <v>21</v>
      </c>
      <c r="B17" s="13">
        <v>161281956.53000006</v>
      </c>
      <c r="C17" s="13">
        <v>29189273.869999994</v>
      </c>
      <c r="D17" s="13">
        <v>190471230.39999995</v>
      </c>
      <c r="E17" s="13">
        <v>140362855.61999997</v>
      </c>
      <c r="F17" s="13">
        <v>139007316.33999994</v>
      </c>
      <c r="G17" s="13">
        <f t="shared" si="2"/>
        <v>50108374.779999971</v>
      </c>
    </row>
    <row r="18" spans="1:7" x14ac:dyDescent="0.2">
      <c r="A18" s="27" t="s">
        <v>22</v>
      </c>
      <c r="B18" s="13">
        <v>1748703108.9099998</v>
      </c>
      <c r="C18" s="13">
        <v>2298030280.6399994</v>
      </c>
      <c r="D18" s="13">
        <v>4046733389.5500002</v>
      </c>
      <c r="E18" s="13">
        <v>924557806.64000034</v>
      </c>
      <c r="F18" s="13">
        <v>905275046.08000028</v>
      </c>
      <c r="G18" s="13">
        <f t="shared" si="2"/>
        <v>3122175582.9099998</v>
      </c>
    </row>
    <row r="19" spans="1:7" x14ac:dyDescent="0.2">
      <c r="A19" s="26" t="s">
        <v>23</v>
      </c>
      <c r="B19" s="11">
        <f t="shared" ref="B19:G19" si="3">SUM(B20:B22)</f>
        <v>1072987727.9000001</v>
      </c>
      <c r="C19" s="11">
        <f t="shared" si="3"/>
        <v>43633005.929999977</v>
      </c>
      <c r="D19" s="11">
        <f t="shared" si="3"/>
        <v>1116620733.8300004</v>
      </c>
      <c r="E19" s="11">
        <f t="shared" si="3"/>
        <v>713741830.21999991</v>
      </c>
      <c r="F19" s="11">
        <f t="shared" si="3"/>
        <v>708871947.00999975</v>
      </c>
      <c r="G19" s="11">
        <f t="shared" si="3"/>
        <v>402878903.61000043</v>
      </c>
    </row>
    <row r="20" spans="1:7" x14ac:dyDescent="0.2">
      <c r="A20" s="27" t="s">
        <v>24</v>
      </c>
      <c r="B20" s="13">
        <v>464770512.5399999</v>
      </c>
      <c r="C20" s="13">
        <v>-2914603.9999999837</v>
      </c>
      <c r="D20" s="13">
        <v>461855908.54000002</v>
      </c>
      <c r="E20" s="13">
        <v>306466426.7299999</v>
      </c>
      <c r="F20" s="13">
        <v>304200782.17999989</v>
      </c>
      <c r="G20" s="13">
        <f>D20-E20</f>
        <v>155389481.81000012</v>
      </c>
    </row>
    <row r="21" spans="1:7" x14ac:dyDescent="0.2">
      <c r="A21" s="27" t="s">
        <v>25</v>
      </c>
      <c r="B21" s="13">
        <v>608217215.36000013</v>
      </c>
      <c r="C21" s="13">
        <v>46547609.929999962</v>
      </c>
      <c r="D21" s="13">
        <v>654764825.29000032</v>
      </c>
      <c r="E21" s="13">
        <v>407275403.49000001</v>
      </c>
      <c r="F21" s="13">
        <v>404671164.8299998</v>
      </c>
      <c r="G21" s="13">
        <f>D21-E21</f>
        <v>247489421.80000031</v>
      </c>
    </row>
    <row r="22" spans="1:7" x14ac:dyDescent="0.2">
      <c r="A22" s="27" t="s">
        <v>26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x14ac:dyDescent="0.2">
      <c r="A23" s="26" t="s">
        <v>27</v>
      </c>
      <c r="B23" s="11">
        <f t="shared" ref="B23:G23" si="4">SUM(B24:B25)</f>
        <v>190262466.32000002</v>
      </c>
      <c r="C23" s="11">
        <f t="shared" si="4"/>
        <v>11991411.119999997</v>
      </c>
      <c r="D23" s="11">
        <f t="shared" si="4"/>
        <v>202253877.44</v>
      </c>
      <c r="E23" s="11">
        <f t="shared" si="4"/>
        <v>138600520.72</v>
      </c>
      <c r="F23" s="11">
        <f t="shared" si="4"/>
        <v>128830571.85000001</v>
      </c>
      <c r="G23" s="11">
        <f t="shared" si="4"/>
        <v>63653356.719999999</v>
      </c>
    </row>
    <row r="24" spans="1:7" x14ac:dyDescent="0.2">
      <c r="A24" s="27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x14ac:dyDescent="0.2">
      <c r="A25" s="27" t="s">
        <v>29</v>
      </c>
      <c r="B25" s="13">
        <v>190262466.32000002</v>
      </c>
      <c r="C25" s="13">
        <v>11991411.119999997</v>
      </c>
      <c r="D25" s="13">
        <v>202253877.44</v>
      </c>
      <c r="E25" s="13">
        <v>138600520.72</v>
      </c>
      <c r="F25" s="13">
        <v>128830571.85000001</v>
      </c>
      <c r="G25" s="13">
        <f>D25-E25</f>
        <v>63653356.719999999</v>
      </c>
    </row>
    <row r="26" spans="1:7" x14ac:dyDescent="0.2">
      <c r="A26" s="26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7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f>D27-E27</f>
        <v>0</v>
      </c>
    </row>
    <row r="28" spans="1:7" x14ac:dyDescent="0.2">
      <c r="A28" s="27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x14ac:dyDescent="0.2">
      <c r="A29" s="27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x14ac:dyDescent="0.2">
      <c r="A30" s="27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x14ac:dyDescent="0.2">
      <c r="A31" s="26" t="s">
        <v>35</v>
      </c>
      <c r="B31" s="11">
        <f t="shared" ref="B31:G31" si="5">B32</f>
        <v>315826466.97000003</v>
      </c>
      <c r="C31" s="11">
        <f t="shared" si="5"/>
        <v>276727896.60999995</v>
      </c>
      <c r="D31" s="11">
        <f t="shared" si="5"/>
        <v>592554363.58000004</v>
      </c>
      <c r="E31" s="11">
        <f t="shared" si="5"/>
        <v>300895249.02999997</v>
      </c>
      <c r="F31" s="11">
        <f t="shared" si="5"/>
        <v>280016142</v>
      </c>
      <c r="G31" s="11">
        <f t="shared" si="5"/>
        <v>291659114.55000007</v>
      </c>
    </row>
    <row r="32" spans="1:7" x14ac:dyDescent="0.2">
      <c r="A32" s="27" t="s">
        <v>36</v>
      </c>
      <c r="B32" s="13">
        <v>315826466.97000003</v>
      </c>
      <c r="C32" s="13">
        <v>276727896.60999995</v>
      </c>
      <c r="D32" s="13">
        <v>592554363.58000004</v>
      </c>
      <c r="E32" s="13">
        <v>300895249.02999997</v>
      </c>
      <c r="F32" s="13">
        <v>280016142</v>
      </c>
      <c r="G32" s="13">
        <f>D32-E32</f>
        <v>291659114.55000007</v>
      </c>
    </row>
    <row r="33" spans="1:7" x14ac:dyDescent="0.2">
      <c r="A33" s="5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 x14ac:dyDescent="0.2">
      <c r="A34" s="5" t="s">
        <v>38</v>
      </c>
      <c r="B34" s="13">
        <v>231544825.32000002</v>
      </c>
      <c r="C34" s="13">
        <v>-27949815.230000004</v>
      </c>
      <c r="D34" s="13">
        <v>203595010.09</v>
      </c>
      <c r="E34" s="13">
        <v>144344325.39000002</v>
      </c>
      <c r="F34" s="13">
        <v>144344325.39000002</v>
      </c>
      <c r="G34" s="13">
        <f>D34-E34</f>
        <v>59250684.699999988</v>
      </c>
    </row>
    <row r="35" spans="1:7" x14ac:dyDescent="0.2">
      <c r="A35" s="5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 x14ac:dyDescent="0.2">
      <c r="A36" s="28"/>
      <c r="B36" s="7"/>
      <c r="C36" s="7"/>
      <c r="D36" s="7"/>
      <c r="E36" s="7"/>
      <c r="F36" s="7"/>
      <c r="G36" s="7"/>
    </row>
    <row r="37" spans="1:7" x14ac:dyDescent="0.2">
      <c r="A37" s="29" t="s">
        <v>40</v>
      </c>
      <c r="B37" s="12">
        <f>B35+B34+B33+B6</f>
        <v>7835165416.000001</v>
      </c>
      <c r="C37" s="12">
        <f t="shared" ref="C37:G37" si="6">C35+C34+C33+C6</f>
        <v>3440244576.5899997</v>
      </c>
      <c r="D37" s="12">
        <f t="shared" si="6"/>
        <v>11275409992.59</v>
      </c>
      <c r="E37" s="12">
        <f t="shared" si="6"/>
        <v>5380263333.4999981</v>
      </c>
      <c r="F37" s="12">
        <f t="shared" si="6"/>
        <v>5239837764.1399984</v>
      </c>
      <c r="G37" s="12">
        <f t="shared" si="6"/>
        <v>5895146659.090003</v>
      </c>
    </row>
    <row r="50" spans="1:5" x14ac:dyDescent="0.2">
      <c r="A50" s="14"/>
    </row>
    <row r="51" spans="1:5" x14ac:dyDescent="0.2">
      <c r="A51" s="15" t="s">
        <v>41</v>
      </c>
      <c r="B51" s="16"/>
      <c r="C51" s="17"/>
      <c r="D51" s="17" t="s">
        <v>42</v>
      </c>
      <c r="E51" s="18"/>
    </row>
    <row r="52" spans="1:5" x14ac:dyDescent="0.2">
      <c r="A52" s="16" t="s">
        <v>43</v>
      </c>
      <c r="B52" s="16"/>
      <c r="C52" s="19"/>
      <c r="D52" s="19" t="s">
        <v>44</v>
      </c>
      <c r="E52" s="20"/>
    </row>
  </sheetData>
  <sheetProtection formatCells="0" formatColumns="0" formatRows="0" autoFilter="0"/>
  <protectedRanges>
    <protectedRange sqref="A53:G65523" name="Rango1"/>
    <protectedRange sqref="A32:F32 A36:G36 B34:F34 A24:F25 A20:F22 A11:F18 A8:F9 A27:F29 A30:G30" name="Rango1_3"/>
    <protectedRange sqref="B4:G5" name="Rango1_2_2"/>
    <protectedRange sqref="A37" name="Rango1_1_2"/>
    <protectedRange sqref="B6:G6" name="Rango1_2_2_1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3" name="Rango1_3_7"/>
    <protectedRange sqref="B35:G35" name="Rango1_3_8"/>
    <protectedRange sqref="B37:G37" name="Rango1_1_2_1"/>
    <protectedRange sqref="G8:G9" name="Rango1_3_9"/>
    <protectedRange sqref="G11:G18" name="Rango1_3_10"/>
    <protectedRange sqref="G20:G22" name="Rango1_3_11"/>
    <protectedRange sqref="G24:G25" name="Rango1_3_12"/>
    <protectedRange sqref="G27:G29" name="Rango1_3_13"/>
    <protectedRange sqref="G32" name="Rango1_3_14"/>
    <protectedRange sqref="G34" name="Rango1_3_15"/>
    <protectedRange sqref="A38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2023-04-20T19:59:31Z</cp:lastPrinted>
  <dcterms:created xsi:type="dcterms:W3CDTF">2012-12-11T21:13:37Z</dcterms:created>
  <dcterms:modified xsi:type="dcterms:W3CDTF">2023-10-27T21:29:57Z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